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Emploi, stage et alternance\Tamô\Conception graphique\Bon de commande\"/>
    </mc:Choice>
  </mc:AlternateContent>
  <xr:revisionPtr revIDLastSave="0" documentId="8_{458B2CC5-1563-4497-BBF1-C5C8026681B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Bon de Command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2" i="1" l="1"/>
  <c r="M16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3" i="1"/>
  <c r="X44" i="1"/>
  <c r="X45" i="1"/>
  <c r="X46" i="1"/>
  <c r="X47" i="1"/>
  <c r="X48" i="1"/>
  <c r="X49" i="1"/>
  <c r="X50" i="1"/>
  <c r="X51" i="1"/>
</calcChain>
</file>

<file path=xl/sharedStrings.xml><?xml version="1.0" encoding="utf-8"?>
<sst xmlns="http://schemas.openxmlformats.org/spreadsheetml/2006/main" count="48" uniqueCount="36">
  <si>
    <t>Société</t>
  </si>
  <si>
    <t>Nom du responsable</t>
  </si>
  <si>
    <t>Téléphone</t>
  </si>
  <si>
    <t>Email</t>
  </si>
  <si>
    <t>N°</t>
  </si>
  <si>
    <t>À LIVRER À</t>
  </si>
  <si>
    <t>Ville</t>
  </si>
  <si>
    <t>Rue</t>
  </si>
  <si>
    <t>À FACTURER À</t>
  </si>
  <si>
    <t>Adresse</t>
  </si>
  <si>
    <t>Société/Service</t>
  </si>
  <si>
    <t>VOTRE MODE DE REGLEMENT</t>
  </si>
  <si>
    <t>Par virement bancaire ou mandat administratif</t>
  </si>
  <si>
    <t>Par chèque à l'ordre de TAMÔ</t>
  </si>
  <si>
    <t>Par traite à</t>
  </si>
  <si>
    <t>jours</t>
  </si>
  <si>
    <t>Signature et cachet de la société</t>
  </si>
  <si>
    <t>Réf. TAMÔ</t>
  </si>
  <si>
    <t>Quantité</t>
  </si>
  <si>
    <t>Désignation</t>
  </si>
  <si>
    <t>Montant HT</t>
  </si>
  <si>
    <t>Frais de port</t>
  </si>
  <si>
    <t>Sous-total HT</t>
  </si>
  <si>
    <t>Remise</t>
  </si>
  <si>
    <t>TOTAL HT</t>
  </si>
  <si>
    <t>TVA</t>
  </si>
  <si>
    <t>TOTAL TTC</t>
  </si>
  <si>
    <t>Si votre commande est supérieure à</t>
  </si>
  <si>
    <t>Livraison gratuite pour toute commande de 250 € HT et plus, ou en cas de règlement à la commande (minimum de 130 € HT). Dans tous les autres cas, ajouter 8 € HT de participation au frais de port pour la France métropolitaine et 14 € HT pour la Corse.</t>
  </si>
  <si>
    <t>N° CLIENT :</t>
  </si>
  <si>
    <t>PU HT</t>
  </si>
  <si>
    <t>CP</t>
  </si>
  <si>
    <r>
      <rPr>
        <sz val="6"/>
        <color rgb="FF0070B8"/>
        <rFont val="Calibri (Corps)"/>
      </rPr>
      <t>Réserve de propriété : le transfert de propriété des marchandises n’interviendra qu’après paiement parfait et complet du prix convenu (loi 80335 du 12 mai 1980).</t>
    </r>
    <r>
      <rPr>
        <sz val="6"/>
        <color rgb="FF0070B8"/>
        <rFont val="Calibri"/>
        <family val="2"/>
        <scheme val="minor"/>
      </rPr>
      <t xml:space="preserve">
</t>
    </r>
    <r>
      <rPr>
        <sz val="9"/>
        <color rgb="FF0070B8"/>
        <rFont val="Calibri (Corps)"/>
      </rPr>
      <t xml:space="preserve">Références bancaires CCM NICE JOFFRE  -  IBAN : FR76 1027 8089 5000 0178 7984 573 - BIC : CMCIFR2A
</t>
    </r>
    <r>
      <rPr>
        <b/>
        <sz val="9"/>
        <color rgb="FF0070B8"/>
        <rFont val="Calibri (Corps)"/>
      </rPr>
      <t>Nous garantissons l’échange ou le remboursement de tous les articles
ne donnant pas entière satisfaction</t>
    </r>
    <r>
      <rPr>
        <sz val="9"/>
        <color rgb="FF0070B8"/>
        <rFont val="Calibri (Corps)"/>
      </rPr>
      <t xml:space="preserve"> (délai de retour : 8 jours dans l’emballage d’origine).</t>
    </r>
  </si>
  <si>
    <t>€ HT</t>
  </si>
  <si>
    <r>
      <t xml:space="preserve">Date </t>
    </r>
    <r>
      <rPr>
        <sz val="10"/>
        <color rgb="FF0070B8"/>
        <rFont val="Calibri (Corps)"/>
      </rPr>
      <t>(JJ/MM/AA)</t>
    </r>
    <r>
      <rPr>
        <sz val="11"/>
        <color rgb="FF0070B8"/>
        <rFont val="Calibri"/>
        <scheme val="minor"/>
      </rPr>
      <t xml:space="preserve"> :</t>
    </r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</si>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</sst>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"/>
    <numFmt numFmtId="165" formatCode="ddd\ d\ mmmm\ yyyy"/>
    <numFmt numFmtId="166" formatCode="#,##0.00\ &quot;€&quot;"/>
    <numFmt numFmtId="167" formatCode="d\ mmmm\ yyyy"/>
    <numFmt numFmtId="168" formatCode="0#&quot; &quot;##&quot; &quot;##&quot; &quot;##&quot; &quot;##"/>
  </numFmts>
  <fonts count="2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B8"/>
      <name val="Calibri"/>
      <scheme val="minor"/>
    </font>
    <font>
      <sz val="11"/>
      <color rgb="FF0070B8"/>
      <name val="Calibri"/>
      <scheme val="minor"/>
    </font>
    <font>
      <sz val="11"/>
      <color theme="1"/>
      <name val="Calibri"/>
      <family val="2"/>
      <scheme val="minor"/>
    </font>
    <font>
      <sz val="9"/>
      <color rgb="FF0070B8"/>
      <name val="Calibri (Corps)"/>
    </font>
    <font>
      <sz val="10"/>
      <color rgb="FF0070B8"/>
      <name val="Calibri (Corps)"/>
    </font>
    <font>
      <sz val="6"/>
      <color rgb="FF0070B8"/>
      <name val="Calibri"/>
      <family val="2"/>
      <scheme val="minor"/>
    </font>
    <font>
      <sz val="8"/>
      <color rgb="FF0070B8"/>
      <name val="Calibri"/>
      <family val="2"/>
      <scheme val="minor"/>
    </font>
    <font>
      <b/>
      <sz val="9"/>
      <color rgb="FF0070B8"/>
      <name val="Calibri (Corps)"/>
    </font>
    <font>
      <b/>
      <sz val="11"/>
      <color theme="1"/>
      <name val="Calibri"/>
      <scheme val="minor"/>
    </font>
    <font>
      <sz val="6"/>
      <color rgb="FF0070B8"/>
      <name val="Calibri (Corps)"/>
    </font>
    <font>
      <sz val="10.5"/>
      <color rgb="FF0070B8"/>
      <name val="Calibri"/>
      <scheme val="minor"/>
    </font>
    <font>
      <sz val="8"/>
      <color theme="1"/>
      <name val="Calibri"/>
      <family val="2"/>
      <scheme val="minor"/>
    </font>
    <font>
      <i/>
      <sz val="10"/>
      <color rgb="FF0070B8"/>
      <name val="Calibri"/>
      <scheme val="minor"/>
    </font>
    <font>
      <b/>
      <sz val="11"/>
      <color theme="0"/>
      <name val="Calibri"/>
      <scheme val="minor"/>
    </font>
    <font>
      <sz val="7.9"/>
      <color rgb="FF0070B8"/>
      <name val="Calibri (Corps)"/>
    </font>
    <font>
      <sz val="11"/>
      <color theme="0"/>
      <name val="Calibri"/>
      <family val="2"/>
      <scheme val="minor"/>
    </font>
    <font>
      <i/>
      <sz val="8"/>
      <color rgb="FF0070B8"/>
      <name val="Calibri"/>
      <scheme val="minor"/>
    </font>
    <font>
      <sz val="10"/>
      <color rgb="FF0070B8"/>
      <name val="Calibri"/>
      <scheme val="minor"/>
    </font>
    <font>
      <sz val="11"/>
      <color theme="4" tint="0.7999816888943144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70B8"/>
      </left>
      <right/>
      <top/>
      <bottom/>
      <diagonal/>
    </border>
    <border>
      <left/>
      <right style="thin">
        <color rgb="FF0070B8"/>
      </right>
      <top/>
      <bottom/>
      <diagonal/>
    </border>
    <border>
      <left style="thin">
        <color rgb="FF0070B8"/>
      </left>
      <right/>
      <top/>
      <bottom style="thin">
        <color rgb="FF0070B8"/>
      </bottom>
      <diagonal/>
    </border>
    <border>
      <left/>
      <right/>
      <top/>
      <bottom style="thin">
        <color rgb="FF0070B8"/>
      </bottom>
      <diagonal/>
    </border>
    <border>
      <left/>
      <right style="thin">
        <color rgb="FF0070B8"/>
      </right>
      <top/>
      <bottom style="thin">
        <color rgb="FF0070B8"/>
      </bottom>
      <diagonal/>
    </border>
    <border>
      <left style="thin">
        <color rgb="FF0070B8"/>
      </left>
      <right/>
      <top style="thin">
        <color rgb="FF0070B8"/>
      </top>
      <bottom style="thin">
        <color rgb="FF0070B8"/>
      </bottom>
      <diagonal/>
    </border>
    <border>
      <left/>
      <right/>
      <top style="thin">
        <color rgb="FF0070B8"/>
      </top>
      <bottom style="thin">
        <color rgb="FF0070B8"/>
      </bottom>
      <diagonal/>
    </border>
    <border>
      <left/>
      <right style="thin">
        <color rgb="FF0070B8"/>
      </right>
      <top style="thin">
        <color rgb="FF0070B8"/>
      </top>
      <bottom style="thin">
        <color rgb="FF0070B8"/>
      </bottom>
      <diagonal/>
    </border>
    <border>
      <left/>
      <right/>
      <top style="thin">
        <color rgb="FF0070B8"/>
      </top>
      <bottom/>
      <diagonal/>
    </border>
    <border>
      <left/>
      <right style="thin">
        <color rgb="FF0070B8"/>
      </right>
      <top style="thin">
        <color rgb="FF0070B8"/>
      </top>
      <bottom/>
      <diagonal/>
    </border>
    <border>
      <left style="thin">
        <color rgb="FF0070B8"/>
      </left>
      <right/>
      <top style="thin">
        <color rgb="FF0070B8"/>
      </top>
      <bottom/>
      <diagonal/>
    </border>
    <border>
      <left style="medium">
        <color rgb="FF0070B8"/>
      </left>
      <right/>
      <top style="medium">
        <color rgb="FF0070B8"/>
      </top>
      <bottom style="thin">
        <color rgb="FF0070B8"/>
      </bottom>
      <diagonal/>
    </border>
    <border>
      <left/>
      <right/>
      <top style="medium">
        <color rgb="FF0070B8"/>
      </top>
      <bottom style="thin">
        <color rgb="FF0070B8"/>
      </bottom>
      <diagonal/>
    </border>
    <border>
      <left/>
      <right style="thin">
        <color rgb="FF0070B8"/>
      </right>
      <top style="medium">
        <color rgb="FF0070B8"/>
      </top>
      <bottom style="thin">
        <color rgb="FF0070B8"/>
      </bottom>
      <diagonal/>
    </border>
    <border>
      <left/>
      <right style="medium">
        <color rgb="FF0070B8"/>
      </right>
      <top style="medium">
        <color rgb="FF0070B8"/>
      </top>
      <bottom style="thin">
        <color rgb="FF0070B8"/>
      </bottom>
      <diagonal/>
    </border>
    <border>
      <left style="medium">
        <color rgb="FF0070B8"/>
      </left>
      <right/>
      <top style="thin">
        <color rgb="FF0070B8"/>
      </top>
      <bottom style="thin">
        <color rgb="FF0070B8"/>
      </bottom>
      <diagonal/>
    </border>
    <border>
      <left/>
      <right style="medium">
        <color rgb="FF0070B8"/>
      </right>
      <top style="thin">
        <color rgb="FF0070B8"/>
      </top>
      <bottom style="thin">
        <color rgb="FF0070B8"/>
      </bottom>
      <diagonal/>
    </border>
    <border>
      <left style="medium">
        <color rgb="FF0070B8"/>
      </left>
      <right/>
      <top/>
      <bottom style="medium">
        <color rgb="FF0070B8"/>
      </bottom>
      <diagonal/>
    </border>
    <border>
      <left/>
      <right/>
      <top/>
      <bottom style="medium">
        <color rgb="FF0070B8"/>
      </bottom>
      <diagonal/>
    </border>
    <border>
      <left/>
      <right style="thin">
        <color rgb="FF0070B8"/>
      </right>
      <top/>
      <bottom style="medium">
        <color rgb="FF0070B8"/>
      </bottom>
      <diagonal/>
    </border>
    <border>
      <left/>
      <right/>
      <top style="thin">
        <color rgb="FF0070B8"/>
      </top>
      <bottom style="medium">
        <color rgb="FF0070B8"/>
      </bottom>
      <diagonal/>
    </border>
    <border>
      <left/>
      <right style="medium">
        <color rgb="FF0070B8"/>
      </right>
      <top style="thin">
        <color rgb="FF0070B8"/>
      </top>
      <bottom style="medium">
        <color rgb="FF0070B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2" fillId="0" borderId="0" xfId="0" applyFont="1"/>
    <xf numFmtId="166" fontId="3" fillId="2" borderId="7" xfId="0" applyNumberFormat="1" applyFont="1" applyFill="1" applyBorder="1" applyAlignment="1">
      <alignment vertical="center"/>
    </xf>
    <xf numFmtId="0" fontId="0" fillId="2" borderId="7" xfId="0" applyFill="1" applyBorder="1"/>
    <xf numFmtId="9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3" fillId="0" borderId="8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7" xfId="0" applyBorder="1"/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4" fillId="0" borderId="0" xfId="0" applyFont="1"/>
    <xf numFmtId="0" fontId="20" fillId="2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1" fontId="4" fillId="0" borderId="6" xfId="0" applyNumberFormat="1" applyFont="1" applyBorder="1" applyAlignment="1" applyProtection="1">
      <alignment horizontal="right" vertical="center"/>
      <protection locked="0"/>
    </xf>
    <xf numFmtId="1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right" vertical="center"/>
    </xf>
    <xf numFmtId="4" fontId="10" fillId="0" borderId="15" xfId="0" applyNumberFormat="1" applyFont="1" applyBorder="1" applyAlignment="1">
      <alignment horizontal="right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17" xfId="0" applyNumberFormat="1" applyFont="1" applyBorder="1" applyAlignment="1">
      <alignment horizontal="right" vertical="center"/>
    </xf>
    <xf numFmtId="4" fontId="10" fillId="0" borderId="21" xfId="0" applyNumberFormat="1" applyFont="1" applyBorder="1" applyAlignment="1">
      <alignment horizontal="right" vertical="center"/>
    </xf>
    <xf numFmtId="4" fontId="10" fillId="0" borderId="22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left"/>
    </xf>
    <xf numFmtId="4" fontId="4" fillId="0" borderId="6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9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68" fontId="4" fillId="0" borderId="4" xfId="0" applyNumberFormat="1" applyFont="1" applyBorder="1" applyAlignment="1" applyProtection="1">
      <alignment horizontal="left" vertical="center"/>
      <protection locked="0"/>
    </xf>
    <xf numFmtId="168" fontId="4" fillId="0" borderId="5" xfId="0" applyNumberFormat="1" applyFont="1" applyBorder="1" applyAlignment="1" applyProtection="1">
      <alignment horizontal="left" vertical="center"/>
      <protection locked="0"/>
    </xf>
    <xf numFmtId="168" fontId="4" fillId="0" borderId="0" xfId="0" applyNumberFormat="1" applyFont="1" applyAlignment="1" applyProtection="1">
      <alignment horizontal="left" vertical="center"/>
      <protection locked="0"/>
    </xf>
    <xf numFmtId="168" fontId="4" fillId="0" borderId="2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4" fontId="12" fillId="2" borderId="7" xfId="0" applyNumberFormat="1" applyFont="1" applyFill="1" applyBorder="1" applyAlignment="1">
      <alignment horizontal="right" vertical="center"/>
    </xf>
    <xf numFmtId="167" fontId="4" fillId="0" borderId="9" xfId="0" applyNumberFormat="1" applyFont="1" applyBorder="1" applyAlignment="1" applyProtection="1">
      <alignment horizontal="left" vertical="center"/>
      <protection locked="0"/>
    </xf>
    <xf numFmtId="167" fontId="4" fillId="0" borderId="10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0070B8"/>
      <color rgb="FF0098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L$1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T$4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56429</xdr:colOff>
      <xdr:row>43</xdr:row>
      <xdr:rowOff>176388</xdr:rowOff>
    </xdr:from>
    <xdr:to>
      <xdr:col>14</xdr:col>
      <xdr:colOff>28207</xdr:colOff>
      <xdr:row>48</xdr:row>
      <xdr:rowOff>6397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44808">
          <a:off x="3005651" y="8494888"/>
          <a:ext cx="776112" cy="782509"/>
        </a:xfrm>
        <a:prstGeom prst="rect">
          <a:avLst/>
        </a:prstGeom>
      </xdr:spPr>
    </xdr:pic>
    <xdr:clientData/>
  </xdr:twoCellAnchor>
  <xdr:twoCellAnchor>
    <xdr:from>
      <xdr:col>14</xdr:col>
      <xdr:colOff>56444</xdr:colOff>
      <xdr:row>44</xdr:row>
      <xdr:rowOff>63494</xdr:rowOff>
    </xdr:from>
    <xdr:to>
      <xdr:col>19</xdr:col>
      <xdr:colOff>164396</xdr:colOff>
      <xdr:row>45</xdr:row>
      <xdr:rowOff>176379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74080" y="8549403"/>
          <a:ext cx="1435680" cy="303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FR" sz="900" b="1" i="0">
              <a:solidFill>
                <a:srgbClr val="FF0000"/>
              </a:solidFill>
              <a:latin typeface="Arial Narrow" charset="0"/>
              <a:ea typeface="Arial Narrow" charset="0"/>
              <a:cs typeface="Arial Narrow" charset="0"/>
            </a:rPr>
            <a:t>A LA 1ERE COMMANDE</a:t>
          </a:r>
        </a:p>
        <a:p>
          <a:r>
            <a:rPr lang="fr-FR" sz="900" b="1" i="0">
              <a:solidFill>
                <a:srgbClr val="FF0000"/>
              </a:solidFill>
              <a:latin typeface="Arial Narrow" charset="0"/>
              <a:ea typeface="Arial Narrow" charset="0"/>
              <a:cs typeface="Arial Narrow" charset="0"/>
            </a:rPr>
            <a:t>EN FRANCE METROPOLITAINE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1</xdr:col>
          <xdr:colOff>133350</xdr:colOff>
          <xdr:row>19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19050</xdr:rowOff>
        </xdr:from>
        <xdr:to>
          <xdr:col>1</xdr:col>
          <xdr:colOff>133350</xdr:colOff>
          <xdr:row>20</xdr:row>
          <xdr:rowOff>19050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19050</xdr:rowOff>
        </xdr:from>
        <xdr:to>
          <xdr:col>1</xdr:col>
          <xdr:colOff>133350</xdr:colOff>
          <xdr:row>21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14</xdr:col>
      <xdr:colOff>81844</xdr:colOff>
      <xdr:row>46</xdr:row>
      <xdr:rowOff>14547</xdr:rowOff>
    </xdr:from>
    <xdr:to>
      <xdr:col>19</xdr:col>
      <xdr:colOff>207818</xdr:colOff>
      <xdr:row>46</xdr:row>
      <xdr:rowOff>182187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799480" y="8881456"/>
          <a:ext cx="1453702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FR" sz="1000" b="0" i="1">
              <a:solidFill>
                <a:srgbClr val="0070B8"/>
              </a:solidFill>
              <a:latin typeface="Arial Narrow" charset="0"/>
              <a:ea typeface="Arial Narrow" charset="0"/>
              <a:cs typeface="Arial Narrow" charset="0"/>
            </a:rPr>
            <a:t>Ceci est ma</a:t>
          </a:r>
          <a:r>
            <a:rPr lang="fr-FR" sz="1000" b="0" i="1" baseline="0">
              <a:solidFill>
                <a:srgbClr val="0070B8"/>
              </a:solidFill>
              <a:latin typeface="Arial Narrow" charset="0"/>
              <a:ea typeface="Arial Narrow" charset="0"/>
              <a:cs typeface="Arial Narrow" charset="0"/>
            </a:rPr>
            <a:t> </a:t>
          </a:r>
          <a:r>
            <a:rPr lang="fr-FR" sz="1000" b="0" i="1">
              <a:solidFill>
                <a:srgbClr val="0070B8"/>
              </a:solidFill>
              <a:latin typeface="Arial Narrow" charset="0"/>
              <a:ea typeface="Arial Narrow" charset="0"/>
              <a:cs typeface="Arial Narrow" charset="0"/>
            </a:rPr>
            <a:t>1ère commande 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46</xdr:row>
          <xdr:rowOff>171450</xdr:rowOff>
        </xdr:from>
        <xdr:to>
          <xdr:col>15</xdr:col>
          <xdr:colOff>152400</xdr:colOff>
          <xdr:row>48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</xdr:row>
      <xdr:rowOff>7058</xdr:rowOff>
    </xdr:from>
    <xdr:to>
      <xdr:col>6</xdr:col>
      <xdr:colOff>169786</xdr:colOff>
      <xdr:row>8</xdr:row>
      <xdr:rowOff>101272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D306B9-4756-46E8-BEDB-4B2F985B7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952"/>
        <a:stretch/>
      </xdr:blipFill>
      <xdr:spPr>
        <a:xfrm>
          <a:off x="0" y="1207208"/>
          <a:ext cx="1769986" cy="494264"/>
        </a:xfrm>
        <a:prstGeom prst="rect">
          <a:avLst/>
        </a:prstGeom>
      </xdr:spPr>
    </xdr:pic>
    <xdr:clientData/>
  </xdr:twoCellAnchor>
  <xdr:twoCellAnchor editAs="oneCell">
    <xdr:from>
      <xdr:col>0</xdr:col>
      <xdr:colOff>177570</xdr:colOff>
      <xdr:row>0</xdr:row>
      <xdr:rowOff>105972</xdr:rowOff>
    </xdr:from>
    <xdr:to>
      <xdr:col>6</xdr:col>
      <xdr:colOff>112360</xdr:colOff>
      <xdr:row>5</xdr:row>
      <xdr:rowOff>80619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3FBA098-9C1C-4460-BB22-4E69AD42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70" y="105972"/>
          <a:ext cx="1534990" cy="974772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</xdr:row>
      <xdr:rowOff>9525</xdr:rowOff>
    </xdr:from>
    <xdr:to>
      <xdr:col>25</xdr:col>
      <xdr:colOff>253907</xdr:colOff>
      <xdr:row>6</xdr:row>
      <xdr:rowOff>118479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7FBBAABD-DD02-41B6-BF14-8BAD9A1A57B7}"/>
            </a:ext>
          </a:extLst>
        </xdr:cNvPr>
        <xdr:cNvSpPr txBox="1"/>
      </xdr:nvSpPr>
      <xdr:spPr>
        <a:xfrm>
          <a:off x="2228850" y="209550"/>
          <a:ext cx="4692557" cy="1109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fr-FR" sz="3400" b="1" i="1" u="none" strike="noStrike" spc="-200" baseline="0">
              <a:solidFill>
                <a:srgbClr val="32A0DF"/>
              </a:solidFill>
              <a:latin typeface="+mn-lt"/>
              <a:ea typeface="+mn-ea"/>
              <a:cs typeface="+mn-cs"/>
            </a:rPr>
            <a:t>Bon de commande 2022-2023</a:t>
          </a:r>
        </a:p>
        <a:p>
          <a:pPr algn="l"/>
          <a:r>
            <a:rPr lang="en-US" sz="1400" b="0" i="0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1783 Avenue Pierre et Marie Curie, 06700 Saint-Laurent-du-Var</a:t>
          </a:r>
        </a:p>
        <a:p>
          <a:pPr algn="l"/>
          <a:r>
            <a:rPr lang="fr-FR" sz="8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Sarl au capital de 7 622,45 € - RCS : Nice B 401 136 502 - SIRET : 401 136 502 00010 - TVA : FR67401136502</a:t>
          </a:r>
        </a:p>
        <a:p>
          <a:pPr algn="l"/>
          <a:r>
            <a:rPr lang="fr-FR" sz="1320" b="1" i="1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Tél. : </a:t>
          </a:r>
          <a:r>
            <a:rPr lang="fr-FR" sz="1320" b="1" i="1" u="none" strike="noStrike" baseline="0">
              <a:solidFill>
                <a:srgbClr val="009835"/>
              </a:solidFill>
              <a:latin typeface="+mn-lt"/>
              <a:ea typeface="+mn-ea"/>
              <a:cs typeface="+mn-cs"/>
            </a:rPr>
            <a:t>04 93 19 20 23 </a:t>
          </a:r>
          <a:r>
            <a:rPr lang="fr-FR" sz="1320" b="1" i="1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- Email : </a:t>
          </a:r>
          <a:r>
            <a:rPr lang="fr-FR" sz="1320" b="1" i="1" u="none" strike="noStrike" baseline="0">
              <a:solidFill>
                <a:srgbClr val="009835"/>
              </a:solidFill>
              <a:latin typeface="+mn-lt"/>
              <a:ea typeface="+mn-ea"/>
              <a:cs typeface="+mn-cs"/>
            </a:rPr>
            <a:t>contact@tamo.fr</a:t>
          </a:r>
          <a:r>
            <a:rPr lang="fr-FR" sz="1320" b="1" i="1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 - Fax : </a:t>
          </a:r>
          <a:r>
            <a:rPr lang="fr-FR" sz="1320" b="1" i="1" u="none" strike="noStrike" baseline="0">
              <a:solidFill>
                <a:srgbClr val="009835"/>
              </a:solidFill>
              <a:latin typeface="+mn-lt"/>
              <a:ea typeface="+mn-ea"/>
              <a:cs typeface="+mn-cs"/>
            </a:rPr>
            <a:t>09 70 60 59 54</a:t>
          </a:r>
          <a:endParaRPr lang="fr-FR" sz="1320" b="1" i="1">
            <a:solidFill>
              <a:srgbClr val="009835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C51"/>
  <sheetViews>
    <sheetView showGridLines="0" showZeros="0" tabSelected="1" workbookViewId="0">
      <selection activeCell="L8" sqref="L8:Z8"/>
    </sheetView>
  </sheetViews>
  <sheetFormatPr baseColWidth="10" defaultRowHeight="15.75"/>
  <cols>
    <col min="1" max="30" width="3.5" customWidth="1"/>
  </cols>
  <sheetData>
    <row r="8" spans="1:28">
      <c r="I8" s="55" t="s">
        <v>29</v>
      </c>
      <c r="J8" s="56"/>
      <c r="K8" s="56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  <c r="AA8" s="5"/>
      <c r="AB8" s="5"/>
    </row>
    <row r="10" spans="1:28" ht="15" customHeight="1">
      <c r="A10" s="58" t="s">
        <v>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0"/>
      <c r="M10" s="5"/>
      <c r="N10" s="58" t="s">
        <v>8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0"/>
      <c r="AA10" s="5"/>
      <c r="AB10" s="5"/>
    </row>
    <row r="11" spans="1:28" ht="15" customHeight="1">
      <c r="A11" s="41" t="s">
        <v>0</v>
      </c>
      <c r="B11" s="42"/>
      <c r="C11" s="89"/>
      <c r="D11" s="89"/>
      <c r="E11" s="89"/>
      <c r="F11" s="89"/>
      <c r="G11" s="89"/>
      <c r="H11" s="89"/>
      <c r="I11" s="89"/>
      <c r="J11" s="89"/>
      <c r="K11" s="89"/>
      <c r="L11" s="90"/>
      <c r="M11" s="6"/>
      <c r="N11" s="41" t="s">
        <v>10</v>
      </c>
      <c r="O11" s="42"/>
      <c r="P11" s="42"/>
      <c r="Q11" s="42"/>
      <c r="R11" s="89"/>
      <c r="S11" s="89"/>
      <c r="T11" s="89"/>
      <c r="U11" s="89"/>
      <c r="V11" s="89"/>
      <c r="W11" s="89"/>
      <c r="X11" s="89"/>
      <c r="Y11" s="89"/>
      <c r="Z11" s="90"/>
      <c r="AA11" s="6"/>
      <c r="AB11" s="6"/>
    </row>
    <row r="12" spans="1:28" ht="15" customHeight="1">
      <c r="A12" s="39" t="s">
        <v>1</v>
      </c>
      <c r="B12" s="40"/>
      <c r="C12" s="40"/>
      <c r="D12" s="40"/>
      <c r="E12" s="40"/>
      <c r="F12" s="37"/>
      <c r="G12" s="37"/>
      <c r="H12" s="37"/>
      <c r="I12" s="37"/>
      <c r="J12" s="37"/>
      <c r="K12" s="37"/>
      <c r="L12" s="38"/>
      <c r="M12" s="6"/>
      <c r="N12" s="39" t="s">
        <v>9</v>
      </c>
      <c r="O12" s="40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8"/>
      <c r="AA12" s="6"/>
      <c r="AB12" s="6"/>
    </row>
    <row r="13" spans="1:28" ht="15" customHeight="1">
      <c r="A13" s="39" t="s">
        <v>2</v>
      </c>
      <c r="B13" s="40"/>
      <c r="C13" s="40"/>
      <c r="D13" s="96"/>
      <c r="E13" s="96"/>
      <c r="F13" s="96"/>
      <c r="G13" s="96"/>
      <c r="H13" s="96"/>
      <c r="I13" s="96"/>
      <c r="J13" s="96"/>
      <c r="K13" s="96"/>
      <c r="L13" s="97"/>
      <c r="M13" s="6"/>
      <c r="N13" s="11" t="s">
        <v>31</v>
      </c>
      <c r="O13" s="91"/>
      <c r="P13" s="91"/>
      <c r="Q13" s="12" t="s">
        <v>6</v>
      </c>
      <c r="R13" s="92"/>
      <c r="S13" s="92"/>
      <c r="T13" s="92"/>
      <c r="U13" s="92"/>
      <c r="V13" s="92"/>
      <c r="W13" s="92"/>
      <c r="X13" s="92"/>
      <c r="Y13" s="92"/>
      <c r="Z13" s="93"/>
      <c r="AA13" s="6"/>
      <c r="AB13" s="6"/>
    </row>
    <row r="14" spans="1:28" ht="15" customHeight="1">
      <c r="A14" s="39" t="s">
        <v>3</v>
      </c>
      <c r="B14" s="40"/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6"/>
      <c r="N14" s="13" t="s">
        <v>2</v>
      </c>
      <c r="O14" s="14"/>
      <c r="P14" s="14"/>
      <c r="Q14" s="94"/>
      <c r="R14" s="94"/>
      <c r="S14" s="94"/>
      <c r="T14" s="94"/>
      <c r="U14" s="94"/>
      <c r="V14" s="94"/>
      <c r="W14" s="94"/>
      <c r="X14" s="94"/>
      <c r="Y14" s="94"/>
      <c r="Z14" s="95"/>
      <c r="AA14" s="6"/>
    </row>
    <row r="15" spans="1:28" ht="15" customHeight="1">
      <c r="A15" s="11" t="s">
        <v>4</v>
      </c>
      <c r="B15" s="37"/>
      <c r="C15" s="37"/>
      <c r="D15" s="12" t="s">
        <v>7</v>
      </c>
      <c r="E15" s="37"/>
      <c r="F15" s="37"/>
      <c r="G15" s="37"/>
      <c r="H15" s="37"/>
      <c r="I15" s="37"/>
      <c r="J15" s="37"/>
      <c r="K15" s="37"/>
      <c r="L15" s="38"/>
      <c r="M15" s="6"/>
      <c r="N15" s="3"/>
      <c r="O15" s="10"/>
      <c r="P15" s="10"/>
      <c r="Q15" s="3"/>
      <c r="R15" s="4"/>
      <c r="S15" s="4"/>
      <c r="T15" s="4"/>
      <c r="U15" s="4"/>
      <c r="V15" s="4"/>
      <c r="W15" s="4"/>
      <c r="X15" s="4"/>
      <c r="Y15" s="4"/>
      <c r="Z15" s="4"/>
      <c r="AA15" s="6"/>
    </row>
    <row r="16" spans="1:28" ht="15" customHeight="1">
      <c r="A16" s="13" t="s">
        <v>31</v>
      </c>
      <c r="B16" s="43"/>
      <c r="C16" s="43"/>
      <c r="D16" s="15" t="s">
        <v>6</v>
      </c>
      <c r="E16" s="43"/>
      <c r="F16" s="43"/>
      <c r="G16" s="43"/>
      <c r="H16" s="43"/>
      <c r="I16" s="43"/>
      <c r="J16" s="43"/>
      <c r="K16" s="43"/>
      <c r="L16" s="44"/>
      <c r="M16" s="32" t="str">
        <f>MID(B16,1,2)</f>
        <v/>
      </c>
      <c r="N16" s="41" t="s">
        <v>34</v>
      </c>
      <c r="O16" s="42"/>
      <c r="P16" s="42"/>
      <c r="Q16" s="42"/>
      <c r="R16" s="42"/>
      <c r="S16" s="108"/>
      <c r="T16" s="108"/>
      <c r="U16" s="108"/>
      <c r="V16" s="108"/>
      <c r="W16" s="108"/>
      <c r="X16" s="108"/>
      <c r="Y16" s="108"/>
      <c r="Z16" s="109"/>
      <c r="AA16" s="17"/>
      <c r="AB16" s="17"/>
    </row>
    <row r="17" spans="1:29" ht="15" customHeight="1">
      <c r="A17" s="16"/>
      <c r="B17" s="16"/>
      <c r="C17" s="16"/>
      <c r="D17" s="16"/>
      <c r="E17" s="16"/>
      <c r="F17" s="16"/>
      <c r="G17" s="16"/>
      <c r="H17" s="16"/>
      <c r="I17" s="16"/>
      <c r="L17" s="27"/>
      <c r="N17" s="98" t="s">
        <v>16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100"/>
      <c r="AA17" s="6"/>
      <c r="AB17" s="6"/>
    </row>
    <row r="18" spans="1:29" ht="15" customHeight="1">
      <c r="A18" s="58" t="s">
        <v>11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31"/>
      <c r="M18" s="5"/>
      <c r="N18" s="101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3"/>
      <c r="AA18" s="6"/>
      <c r="AB18" s="6"/>
    </row>
    <row r="19" spans="1:29" ht="15" customHeight="1">
      <c r="A19" s="28">
        <v>0</v>
      </c>
      <c r="B19" s="42" t="s">
        <v>12</v>
      </c>
      <c r="C19" s="42"/>
      <c r="D19" s="42"/>
      <c r="E19" s="42"/>
      <c r="F19" s="42"/>
      <c r="G19" s="42"/>
      <c r="H19" s="42"/>
      <c r="I19" s="42"/>
      <c r="J19" s="42"/>
      <c r="K19" s="42"/>
      <c r="L19" s="110"/>
      <c r="M19" s="2"/>
      <c r="N19" s="101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3"/>
      <c r="AA19" s="6"/>
      <c r="AB19" s="6"/>
    </row>
    <row r="20" spans="1:29" ht="15" customHeight="1">
      <c r="A20" s="29"/>
      <c r="B20" s="40" t="s">
        <v>13</v>
      </c>
      <c r="C20" s="40"/>
      <c r="D20" s="40"/>
      <c r="E20" s="40"/>
      <c r="F20" s="40"/>
      <c r="G20" s="40"/>
      <c r="H20" s="40"/>
      <c r="I20" s="40"/>
      <c r="J20" s="40"/>
      <c r="K20" s="40"/>
      <c r="L20" s="111"/>
      <c r="M20" s="2"/>
      <c r="N20" s="101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3"/>
      <c r="AA20" s="6"/>
      <c r="AB20" s="6"/>
    </row>
    <row r="21" spans="1:29" ht="15" customHeight="1">
      <c r="A21" s="30"/>
      <c r="B21" s="36" t="s">
        <v>14</v>
      </c>
      <c r="C21" s="36"/>
      <c r="D21" s="36"/>
      <c r="E21" s="1"/>
      <c r="F21" s="36" t="s">
        <v>15</v>
      </c>
      <c r="G21" s="36"/>
      <c r="H21" s="36"/>
      <c r="I21" s="36"/>
      <c r="J21" s="36"/>
      <c r="K21" s="36"/>
      <c r="L21" s="83"/>
      <c r="M21" s="2"/>
      <c r="N21" s="104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6"/>
      <c r="AB21" s="6"/>
    </row>
    <row r="22" spans="1:29" ht="15" customHeight="1">
      <c r="A22" s="34"/>
      <c r="L22">
        <v>0</v>
      </c>
    </row>
    <row r="23" spans="1:29" ht="15" customHeight="1">
      <c r="A23" s="58" t="s">
        <v>17</v>
      </c>
      <c r="B23" s="59"/>
      <c r="C23" s="59"/>
      <c r="D23" s="60"/>
      <c r="E23" s="55" t="s">
        <v>18</v>
      </c>
      <c r="F23" s="57"/>
      <c r="G23" s="55" t="s">
        <v>19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7"/>
      <c r="U23" s="55" t="s">
        <v>30</v>
      </c>
      <c r="V23" s="56"/>
      <c r="W23" s="57"/>
      <c r="X23" s="55" t="s">
        <v>20</v>
      </c>
      <c r="Y23" s="56"/>
      <c r="Z23" s="57"/>
      <c r="AA23" s="18"/>
      <c r="AB23" s="18"/>
      <c r="AC23" s="18"/>
    </row>
    <row r="24" spans="1:29" ht="15" customHeight="1">
      <c r="A24" s="47"/>
      <c r="B24" s="48"/>
      <c r="C24" s="48"/>
      <c r="D24" s="49"/>
      <c r="E24" s="50"/>
      <c r="F24" s="51"/>
      <c r="G24" s="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52"/>
      <c r="V24" s="53"/>
      <c r="W24" s="54"/>
      <c r="X24" s="45">
        <f t="shared" ref="X24:X39" si="0">U24*E24</f>
        <v>0</v>
      </c>
      <c r="Y24" s="45"/>
      <c r="Z24" s="46"/>
    </row>
    <row r="25" spans="1:29" ht="15" customHeight="1">
      <c r="A25" s="47"/>
      <c r="B25" s="48"/>
      <c r="C25" s="48"/>
      <c r="D25" s="49"/>
      <c r="E25" s="50"/>
      <c r="F25" s="51"/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52"/>
      <c r="V25" s="53"/>
      <c r="W25" s="54"/>
      <c r="X25" s="45">
        <f t="shared" si="0"/>
        <v>0</v>
      </c>
      <c r="Y25" s="45"/>
      <c r="Z25" s="46"/>
    </row>
    <row r="26" spans="1:29" ht="15" customHeight="1">
      <c r="A26" s="47"/>
      <c r="B26" s="48"/>
      <c r="C26" s="48"/>
      <c r="D26" s="49"/>
      <c r="E26" s="50"/>
      <c r="F26" s="51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52"/>
      <c r="V26" s="53"/>
      <c r="W26" s="54"/>
      <c r="X26" s="45">
        <f t="shared" si="0"/>
        <v>0</v>
      </c>
      <c r="Y26" s="45"/>
      <c r="Z26" s="46"/>
    </row>
    <row r="27" spans="1:29" ht="15" customHeight="1">
      <c r="A27" s="47"/>
      <c r="B27" s="48"/>
      <c r="C27" s="48"/>
      <c r="D27" s="49"/>
      <c r="E27" s="50"/>
      <c r="F27" s="51"/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52"/>
      <c r="V27" s="53"/>
      <c r="W27" s="54"/>
      <c r="X27" s="45">
        <f t="shared" si="0"/>
        <v>0</v>
      </c>
      <c r="Y27" s="45"/>
      <c r="Z27" s="46"/>
    </row>
    <row r="28" spans="1:29" ht="15" customHeight="1">
      <c r="A28" s="47"/>
      <c r="B28" s="48"/>
      <c r="C28" s="48"/>
      <c r="D28" s="49"/>
      <c r="E28" s="50"/>
      <c r="F28" s="51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52"/>
      <c r="V28" s="53"/>
      <c r="W28" s="54"/>
      <c r="X28" s="45">
        <f t="shared" si="0"/>
        <v>0</v>
      </c>
      <c r="Y28" s="45"/>
      <c r="Z28" s="46"/>
    </row>
    <row r="29" spans="1:29" ht="15" customHeight="1">
      <c r="A29" s="47"/>
      <c r="B29" s="48"/>
      <c r="C29" s="48"/>
      <c r="D29" s="49"/>
      <c r="E29" s="50"/>
      <c r="F29" s="51"/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52"/>
      <c r="V29" s="53"/>
      <c r="W29" s="54"/>
      <c r="X29" s="45">
        <f t="shared" si="0"/>
        <v>0</v>
      </c>
      <c r="Y29" s="45"/>
      <c r="Z29" s="46"/>
    </row>
    <row r="30" spans="1:29" ht="15" customHeight="1">
      <c r="A30" s="47"/>
      <c r="B30" s="48"/>
      <c r="C30" s="48"/>
      <c r="D30" s="49"/>
      <c r="E30" s="50"/>
      <c r="F30" s="51"/>
      <c r="G30" s="4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52"/>
      <c r="V30" s="53"/>
      <c r="W30" s="54"/>
      <c r="X30" s="45">
        <f t="shared" si="0"/>
        <v>0</v>
      </c>
      <c r="Y30" s="45"/>
      <c r="Z30" s="46"/>
    </row>
    <row r="31" spans="1:29" ht="15" customHeight="1">
      <c r="A31" s="47"/>
      <c r="B31" s="48"/>
      <c r="C31" s="48"/>
      <c r="D31" s="49"/>
      <c r="E31" s="50"/>
      <c r="F31" s="51"/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52"/>
      <c r="V31" s="53"/>
      <c r="W31" s="54"/>
      <c r="X31" s="45">
        <f t="shared" si="0"/>
        <v>0</v>
      </c>
      <c r="Y31" s="45"/>
      <c r="Z31" s="46"/>
    </row>
    <row r="32" spans="1:29" ht="15" customHeight="1">
      <c r="A32" s="47"/>
      <c r="B32" s="48"/>
      <c r="C32" s="48"/>
      <c r="D32" s="49"/>
      <c r="E32" s="50"/>
      <c r="F32" s="51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52"/>
      <c r="V32" s="53"/>
      <c r="W32" s="54"/>
      <c r="X32" s="45">
        <f t="shared" si="0"/>
        <v>0</v>
      </c>
      <c r="Y32" s="45"/>
      <c r="Z32" s="46"/>
    </row>
    <row r="33" spans="1:26" ht="15" customHeight="1">
      <c r="A33" s="47"/>
      <c r="B33" s="48"/>
      <c r="C33" s="48"/>
      <c r="D33" s="49"/>
      <c r="E33" s="50"/>
      <c r="F33" s="51"/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52"/>
      <c r="V33" s="53"/>
      <c r="W33" s="54"/>
      <c r="X33" s="45">
        <f t="shared" si="0"/>
        <v>0</v>
      </c>
      <c r="Y33" s="45"/>
      <c r="Z33" s="46"/>
    </row>
    <row r="34" spans="1:26" ht="15" customHeight="1">
      <c r="A34" s="47"/>
      <c r="B34" s="48"/>
      <c r="C34" s="48"/>
      <c r="D34" s="49"/>
      <c r="E34" s="50"/>
      <c r="F34" s="51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52"/>
      <c r="V34" s="53"/>
      <c r="W34" s="54"/>
      <c r="X34" s="45">
        <f t="shared" si="0"/>
        <v>0</v>
      </c>
      <c r="Y34" s="45"/>
      <c r="Z34" s="46"/>
    </row>
    <row r="35" spans="1:26" ht="15" customHeight="1">
      <c r="A35" s="47"/>
      <c r="B35" s="48"/>
      <c r="C35" s="48"/>
      <c r="D35" s="49"/>
      <c r="E35" s="50"/>
      <c r="F35" s="51"/>
      <c r="G35" s="4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52"/>
      <c r="V35" s="53"/>
      <c r="W35" s="54"/>
      <c r="X35" s="45">
        <f t="shared" si="0"/>
        <v>0</v>
      </c>
      <c r="Y35" s="45"/>
      <c r="Z35" s="46"/>
    </row>
    <row r="36" spans="1:26" ht="15" customHeight="1">
      <c r="A36" s="47"/>
      <c r="B36" s="48"/>
      <c r="C36" s="48"/>
      <c r="D36" s="49"/>
      <c r="E36" s="50"/>
      <c r="F36" s="51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52"/>
      <c r="V36" s="53"/>
      <c r="W36" s="54"/>
      <c r="X36" s="45">
        <f t="shared" si="0"/>
        <v>0</v>
      </c>
      <c r="Y36" s="45"/>
      <c r="Z36" s="46"/>
    </row>
    <row r="37" spans="1:26" ht="15" customHeight="1">
      <c r="A37" s="47"/>
      <c r="B37" s="48"/>
      <c r="C37" s="48"/>
      <c r="D37" s="49"/>
      <c r="E37" s="50"/>
      <c r="F37" s="51"/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52"/>
      <c r="V37" s="53"/>
      <c r="W37" s="54"/>
      <c r="X37" s="45">
        <f t="shared" si="0"/>
        <v>0</v>
      </c>
      <c r="Y37" s="45"/>
      <c r="Z37" s="46"/>
    </row>
    <row r="38" spans="1:26" ht="15" customHeight="1">
      <c r="A38" s="47"/>
      <c r="B38" s="48"/>
      <c r="C38" s="48"/>
      <c r="D38" s="49"/>
      <c r="E38" s="50"/>
      <c r="F38" s="51"/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52"/>
      <c r="V38" s="53"/>
      <c r="W38" s="54"/>
      <c r="X38" s="45">
        <f t="shared" si="0"/>
        <v>0</v>
      </c>
      <c r="Y38" s="45"/>
      <c r="Z38" s="46"/>
    </row>
    <row r="39" spans="1:26" ht="15" customHeight="1">
      <c r="A39" s="47"/>
      <c r="B39" s="48"/>
      <c r="C39" s="48"/>
      <c r="D39" s="49"/>
      <c r="E39" s="50"/>
      <c r="F39" s="51"/>
      <c r="G39" s="47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52"/>
      <c r="V39" s="53"/>
      <c r="W39" s="54"/>
      <c r="X39" s="45">
        <f t="shared" si="0"/>
        <v>0</v>
      </c>
      <c r="Y39" s="45"/>
      <c r="Z39" s="46"/>
    </row>
    <row r="40" spans="1:26" ht="15" customHeight="1">
      <c r="A40" s="47"/>
      <c r="B40" s="48"/>
      <c r="C40" s="48"/>
      <c r="D40" s="49"/>
      <c r="E40" s="50"/>
      <c r="F40" s="51"/>
      <c r="G40" s="47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52"/>
      <c r="V40" s="53"/>
      <c r="W40" s="54"/>
      <c r="X40" s="45">
        <f t="shared" ref="X40" si="1">U40*E40</f>
        <v>0</v>
      </c>
      <c r="Y40" s="45"/>
      <c r="Z40" s="46"/>
    </row>
    <row r="41" spans="1:26" ht="15" customHeight="1">
      <c r="A41" s="47"/>
      <c r="B41" s="48"/>
      <c r="C41" s="48"/>
      <c r="D41" s="49"/>
      <c r="E41" s="50"/>
      <c r="F41" s="51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52"/>
      <c r="V41" s="53"/>
      <c r="W41" s="54"/>
      <c r="X41" s="45">
        <f t="shared" ref="X41" si="2">U41*E41</f>
        <v>0</v>
      </c>
      <c r="Y41" s="45"/>
      <c r="Z41" s="46"/>
    </row>
    <row r="42" spans="1:26" ht="15" customHeight="1">
      <c r="A42" s="47"/>
      <c r="B42" s="48"/>
      <c r="C42" s="48"/>
      <c r="D42" s="49"/>
      <c r="E42" s="50"/>
      <c r="F42" s="51"/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52"/>
      <c r="V42" s="53"/>
      <c r="W42" s="54"/>
      <c r="X42" s="45">
        <f>U42*E42</f>
        <v>0</v>
      </c>
      <c r="Y42" s="45"/>
      <c r="Z42" s="46"/>
    </row>
    <row r="43" spans="1:26" ht="15" customHeight="1">
      <c r="A43" s="112" t="s">
        <v>28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4"/>
      <c r="U43" s="79" t="s">
        <v>21</v>
      </c>
      <c r="V43" s="80"/>
      <c r="W43" s="81"/>
      <c r="X43" s="84">
        <f>IF(AND(T48=TRUE,SUM(X24:Z42)&gt;=50,M16&lt;&gt;"20"),0,IF(SUM(X24:Z42)=0,0,IF(SUM(X24:Z42)&gt;=250,0,IF(M16="20",14,8))))</f>
        <v>0</v>
      </c>
      <c r="Y43" s="85"/>
      <c r="Z43" s="86"/>
    </row>
    <row r="44" spans="1:26" ht="1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82" t="s">
        <v>22</v>
      </c>
      <c r="V44" s="36"/>
      <c r="W44" s="83"/>
      <c r="X44" s="73">
        <f>SUM(X24:Z42) +X43</f>
        <v>0</v>
      </c>
      <c r="Y44" s="45"/>
      <c r="Z44" s="46"/>
    </row>
    <row r="45" spans="1:26" ht="15" customHeight="1">
      <c r="A45" s="72" t="s">
        <v>27</v>
      </c>
      <c r="B45" s="72"/>
      <c r="C45" s="72"/>
      <c r="D45" s="72"/>
      <c r="E45" s="72"/>
      <c r="F45" s="72"/>
      <c r="G45" s="72"/>
      <c r="H45" s="72"/>
      <c r="I45" s="107">
        <v>350</v>
      </c>
      <c r="J45" s="107"/>
      <c r="K45" s="19" t="s">
        <v>33</v>
      </c>
      <c r="L45" s="19"/>
      <c r="M45" s="20"/>
      <c r="N45" s="20"/>
      <c r="O45" s="20"/>
      <c r="P45" s="20"/>
      <c r="Q45" s="20"/>
      <c r="R45" s="20"/>
      <c r="S45" s="20"/>
      <c r="T45" s="20"/>
      <c r="U45" s="8" t="s">
        <v>23</v>
      </c>
      <c r="V45" s="9"/>
      <c r="W45" s="21">
        <v>0.02</v>
      </c>
      <c r="X45" s="73">
        <f>IF(AND($X$44&gt;=I45,$X$44&lt;I46),SUM($X$24:$Z$42)*W45,0)</f>
        <v>0</v>
      </c>
      <c r="Y45" s="45"/>
      <c r="Z45" s="46"/>
    </row>
    <row r="46" spans="1:26" ht="15" customHeight="1">
      <c r="A46" s="72" t="s">
        <v>27</v>
      </c>
      <c r="B46" s="72"/>
      <c r="C46" s="72"/>
      <c r="D46" s="72"/>
      <c r="E46" s="72"/>
      <c r="F46" s="72"/>
      <c r="G46" s="72"/>
      <c r="H46" s="72"/>
      <c r="I46" s="107">
        <v>500</v>
      </c>
      <c r="J46" s="107"/>
      <c r="K46" s="19" t="s">
        <v>33</v>
      </c>
      <c r="L46" s="19"/>
      <c r="M46" s="20"/>
      <c r="N46" s="20"/>
      <c r="O46" s="20"/>
      <c r="P46" s="20"/>
      <c r="Q46" s="20"/>
      <c r="R46" s="20"/>
      <c r="S46" s="20"/>
      <c r="T46" s="20"/>
      <c r="U46" s="8" t="s">
        <v>23</v>
      </c>
      <c r="V46" s="9"/>
      <c r="W46" s="21">
        <v>0.03</v>
      </c>
      <c r="X46" s="73">
        <f>IF(AND($X$44&gt;=I46,$X$44&lt;I47),SUM($X$24:$Z$42)*W46,0)</f>
        <v>0</v>
      </c>
      <c r="Y46" s="45"/>
      <c r="Z46" s="46"/>
    </row>
    <row r="47" spans="1:26" ht="15" customHeight="1">
      <c r="A47" s="72" t="s">
        <v>27</v>
      </c>
      <c r="B47" s="72"/>
      <c r="C47" s="72"/>
      <c r="D47" s="72"/>
      <c r="E47" s="72"/>
      <c r="F47" s="72"/>
      <c r="G47" s="72"/>
      <c r="H47" s="72"/>
      <c r="I47" s="107">
        <v>700</v>
      </c>
      <c r="J47" s="107"/>
      <c r="K47" s="19" t="s">
        <v>33</v>
      </c>
      <c r="L47" s="19"/>
      <c r="M47" s="20"/>
      <c r="N47" s="20"/>
      <c r="O47" s="20"/>
      <c r="P47" s="20"/>
      <c r="Q47" s="20"/>
      <c r="R47" s="20"/>
      <c r="S47" s="20"/>
      <c r="T47" s="20"/>
      <c r="U47" s="22" t="s">
        <v>23</v>
      </c>
      <c r="V47" s="23"/>
      <c r="W47" s="24">
        <v>0.05</v>
      </c>
      <c r="X47" s="73">
        <f>IF(AND($X$44&gt;=I47,$X$44&lt;I48),SUM($X$24:$Z$42)*W47,0)</f>
        <v>0</v>
      </c>
      <c r="Y47" s="45"/>
      <c r="Z47" s="46"/>
    </row>
    <row r="48" spans="1:26" ht="15" customHeight="1" thickBot="1">
      <c r="A48" s="72" t="s">
        <v>27</v>
      </c>
      <c r="B48" s="72"/>
      <c r="C48" s="72"/>
      <c r="D48" s="72"/>
      <c r="E48" s="72"/>
      <c r="F48" s="72"/>
      <c r="G48" s="72"/>
      <c r="H48" s="72"/>
      <c r="I48" s="107">
        <v>1200</v>
      </c>
      <c r="J48" s="107"/>
      <c r="K48" s="19" t="s">
        <v>33</v>
      </c>
      <c r="L48" s="19"/>
      <c r="M48" s="20"/>
      <c r="N48" s="20"/>
      <c r="O48" s="20"/>
      <c r="P48" s="33" t="s">
        <v>35</v>
      </c>
      <c r="Q48" s="20"/>
      <c r="R48" s="33"/>
      <c r="S48" s="20"/>
      <c r="T48" s="35" t="b">
        <v>0</v>
      </c>
      <c r="U48" s="7" t="s">
        <v>23</v>
      </c>
      <c r="V48" s="2"/>
      <c r="W48" s="25">
        <v>0.08</v>
      </c>
      <c r="X48" s="73">
        <f>IF($X$44&gt;=I48,SUM($X$24:$Z$42)*W48,0)</f>
        <v>0</v>
      </c>
      <c r="Y48" s="45"/>
      <c r="Z48" s="46"/>
    </row>
    <row r="49" spans="1:26" ht="15" customHeight="1">
      <c r="A49" s="61" t="s">
        <v>32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74" t="s">
        <v>24</v>
      </c>
      <c r="V49" s="75"/>
      <c r="W49" s="76"/>
      <c r="X49" s="66">
        <f>X44-X45-X46-X47-X48</f>
        <v>0</v>
      </c>
      <c r="Y49" s="66"/>
      <c r="Z49" s="67"/>
    </row>
    <row r="50" spans="1:26" ht="1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26" t="s">
        <v>25</v>
      </c>
      <c r="V50" s="77">
        <v>0.2</v>
      </c>
      <c r="W50" s="78"/>
      <c r="X50" s="68">
        <f>X49*V50</f>
        <v>0</v>
      </c>
      <c r="Y50" s="68"/>
      <c r="Z50" s="69"/>
    </row>
    <row r="51" spans="1:26" ht="15" customHeight="1" thickBo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3" t="s">
        <v>26</v>
      </c>
      <c r="V51" s="64"/>
      <c r="W51" s="65"/>
      <c r="X51" s="70">
        <f>X49+X50</f>
        <v>0</v>
      </c>
      <c r="Y51" s="70"/>
      <c r="Z51" s="71"/>
    </row>
  </sheetData>
  <sheetProtection password="DEC9" sheet="1" scenarios="1" selectLockedCells="1"/>
  <mergeCells count="156">
    <mergeCell ref="N17:Z17"/>
    <mergeCell ref="N18:Z21"/>
    <mergeCell ref="I47:J47"/>
    <mergeCell ref="I48:J48"/>
    <mergeCell ref="A18:K18"/>
    <mergeCell ref="S16:Z16"/>
    <mergeCell ref="G23:T23"/>
    <mergeCell ref="I45:J45"/>
    <mergeCell ref="I46:J46"/>
    <mergeCell ref="B19:L19"/>
    <mergeCell ref="B20:L20"/>
    <mergeCell ref="F21:L21"/>
    <mergeCell ref="N16:R16"/>
    <mergeCell ref="A43:T44"/>
    <mergeCell ref="U25:W25"/>
    <mergeCell ref="A42:D42"/>
    <mergeCell ref="E42:F42"/>
    <mergeCell ref="X42:Z42"/>
    <mergeCell ref="G42:T42"/>
    <mergeCell ref="U42:W42"/>
    <mergeCell ref="A41:D41"/>
    <mergeCell ref="E41:F41"/>
    <mergeCell ref="X41:Z41"/>
    <mergeCell ref="G41:T41"/>
    <mergeCell ref="U41:W41"/>
    <mergeCell ref="L8:Z8"/>
    <mergeCell ref="N10:Z10"/>
    <mergeCell ref="N11:Q11"/>
    <mergeCell ref="N12:O12"/>
    <mergeCell ref="R11:Z11"/>
    <mergeCell ref="P12:Z12"/>
    <mergeCell ref="O13:P13"/>
    <mergeCell ref="R13:Z13"/>
    <mergeCell ref="Q14:Z14"/>
    <mergeCell ref="A10:L10"/>
    <mergeCell ref="C11:L11"/>
    <mergeCell ref="F12:L12"/>
    <mergeCell ref="D13:L13"/>
    <mergeCell ref="C14:L14"/>
    <mergeCell ref="I8:K8"/>
    <mergeCell ref="A40:D40"/>
    <mergeCell ref="E40:F40"/>
    <mergeCell ref="X40:Z40"/>
    <mergeCell ref="G40:T40"/>
    <mergeCell ref="U40:W40"/>
    <mergeCell ref="A39:D39"/>
    <mergeCell ref="E39:F39"/>
    <mergeCell ref="X39:Z39"/>
    <mergeCell ref="A49:T51"/>
    <mergeCell ref="G24:T24"/>
    <mergeCell ref="U51:W51"/>
    <mergeCell ref="X49:Z49"/>
    <mergeCell ref="X50:Z50"/>
    <mergeCell ref="X51:Z51"/>
    <mergeCell ref="A45:H45"/>
    <mergeCell ref="A46:H46"/>
    <mergeCell ref="A47:H47"/>
    <mergeCell ref="A48:H48"/>
    <mergeCell ref="X46:Z46"/>
    <mergeCell ref="X47:Z47"/>
    <mergeCell ref="X48:Z48"/>
    <mergeCell ref="U49:W49"/>
    <mergeCell ref="V50:W50"/>
    <mergeCell ref="U43:W43"/>
    <mergeCell ref="U44:W44"/>
    <mergeCell ref="X43:Z43"/>
    <mergeCell ref="X44:Z44"/>
    <mergeCell ref="X45:Z45"/>
    <mergeCell ref="A25:D25"/>
    <mergeCell ref="E25:F25"/>
    <mergeCell ref="G25:T25"/>
    <mergeCell ref="U24:W24"/>
    <mergeCell ref="G39:T39"/>
    <mergeCell ref="U39:W39"/>
    <mergeCell ref="A38:D38"/>
    <mergeCell ref="E38:F38"/>
    <mergeCell ref="X38:Z38"/>
    <mergeCell ref="G38:T38"/>
    <mergeCell ref="U38:W38"/>
    <mergeCell ref="A37:D37"/>
    <mergeCell ref="E37:F37"/>
    <mergeCell ref="X37:Z37"/>
    <mergeCell ref="G37:T37"/>
    <mergeCell ref="U37:W37"/>
    <mergeCell ref="A36:D36"/>
    <mergeCell ref="E36:F36"/>
    <mergeCell ref="X36:Z36"/>
    <mergeCell ref="G36:T36"/>
    <mergeCell ref="U36:W36"/>
    <mergeCell ref="A35:D35"/>
    <mergeCell ref="E35:F35"/>
    <mergeCell ref="X35:Z35"/>
    <mergeCell ref="G35:T35"/>
    <mergeCell ref="U35:W35"/>
    <mergeCell ref="A34:D34"/>
    <mergeCell ref="E34:F34"/>
    <mergeCell ref="X34:Z34"/>
    <mergeCell ref="G34:T34"/>
    <mergeCell ref="U34:W34"/>
    <mergeCell ref="A33:D33"/>
    <mergeCell ref="E33:F33"/>
    <mergeCell ref="X33:Z33"/>
    <mergeCell ref="G33:T33"/>
    <mergeCell ref="U33:W33"/>
    <mergeCell ref="A32:D32"/>
    <mergeCell ref="E32:F32"/>
    <mergeCell ref="X32:Z32"/>
    <mergeCell ref="G32:T32"/>
    <mergeCell ref="U32:W32"/>
    <mergeCell ref="A31:D31"/>
    <mergeCell ref="E31:F31"/>
    <mergeCell ref="X31:Z31"/>
    <mergeCell ref="G31:T31"/>
    <mergeCell ref="U31:W31"/>
    <mergeCell ref="A30:D30"/>
    <mergeCell ref="E30:F30"/>
    <mergeCell ref="X30:Z30"/>
    <mergeCell ref="G30:T30"/>
    <mergeCell ref="U30:W30"/>
    <mergeCell ref="A29:D29"/>
    <mergeCell ref="E29:F29"/>
    <mergeCell ref="X29:Z29"/>
    <mergeCell ref="G29:T29"/>
    <mergeCell ref="U29:W29"/>
    <mergeCell ref="A28:D28"/>
    <mergeCell ref="E28:F28"/>
    <mergeCell ref="X28:Z28"/>
    <mergeCell ref="G28:T28"/>
    <mergeCell ref="U28:W28"/>
    <mergeCell ref="A27:D27"/>
    <mergeCell ref="E27:F27"/>
    <mergeCell ref="X27:Z27"/>
    <mergeCell ref="G27:T27"/>
    <mergeCell ref="U27:W27"/>
    <mergeCell ref="X25:Z25"/>
    <mergeCell ref="A26:D26"/>
    <mergeCell ref="E26:F26"/>
    <mergeCell ref="X26:Z26"/>
    <mergeCell ref="G26:T26"/>
    <mergeCell ref="U26:W26"/>
    <mergeCell ref="A24:D24"/>
    <mergeCell ref="E24:F24"/>
    <mergeCell ref="X23:Z23"/>
    <mergeCell ref="A23:D23"/>
    <mergeCell ref="X24:Z24"/>
    <mergeCell ref="E23:F23"/>
    <mergeCell ref="U23:W23"/>
    <mergeCell ref="B21:D21"/>
    <mergeCell ref="E15:L15"/>
    <mergeCell ref="A12:E12"/>
    <mergeCell ref="A11:B11"/>
    <mergeCell ref="A13:C13"/>
    <mergeCell ref="A14:B14"/>
    <mergeCell ref="B15:C15"/>
    <mergeCell ref="B16:C16"/>
    <mergeCell ref="E16:L16"/>
  </mergeCells>
  <phoneticPr fontId="1" type="noConversion"/>
  <pageMargins left="0.19685039370078741" right="0.19685039370078741" top="0.39370078740157483" bottom="0.39370078740157483" header="0" footer="0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3" name="Option Button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1</xdr:col>
                    <xdr:colOff>133350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Option Button 8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19050</xdr:rowOff>
                  </from>
                  <to>
                    <xdr:col>1</xdr:col>
                    <xdr:colOff>133350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19050</xdr:rowOff>
                  </from>
                  <to>
                    <xdr:col>1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14</xdr:col>
                    <xdr:colOff>19050</xdr:colOff>
                    <xdr:row>46</xdr:row>
                    <xdr:rowOff>171450</xdr:rowOff>
                  </from>
                  <to>
                    <xdr:col>15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TAMO</cp:lastModifiedBy>
  <dcterms:created xsi:type="dcterms:W3CDTF">2017-01-20T10:17:12Z</dcterms:created>
  <dcterms:modified xsi:type="dcterms:W3CDTF">2023-01-30T08:56:35Z</dcterms:modified>
</cp:coreProperties>
</file>